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sadena0-my.sharepoint.com/personal/mthenes_pasadena_edu/Documents/Classes/055/Excel Problems/"/>
    </mc:Choice>
  </mc:AlternateContent>
  <xr:revisionPtr revIDLastSave="0" documentId="8_{9934777E-02E0-BA49-88C7-F15333E2E2C1}" xr6:coauthVersionLast="47" xr6:coauthVersionMax="47" xr10:uidLastSave="{00000000-0000-0000-0000-000000000000}"/>
  <bookViews>
    <workbookView xWindow="360" yWindow="500" windowWidth="27340" windowHeight="17500" activeTab="1" xr2:uid="{5E636CB9-8E45-7C4E-8DEF-5C4BF3C67A5E}"/>
  </bookViews>
  <sheets>
    <sheet name="h=0.1" sheetId="1" r:id="rId1"/>
    <sheet name="h=0.05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" i="2" l="1"/>
  <c r="E17" i="2" s="1"/>
  <c r="F17" i="2" s="1"/>
  <c r="D18" i="2"/>
  <c r="E18" i="2"/>
  <c r="F18" i="2"/>
  <c r="D19" i="2"/>
  <c r="E19" i="2"/>
  <c r="F19" i="2" s="1"/>
  <c r="D20" i="2"/>
  <c r="E20" i="2"/>
  <c r="F20" i="2"/>
  <c r="D21" i="2"/>
  <c r="E21" i="2"/>
  <c r="F21" i="2"/>
  <c r="D22" i="2"/>
  <c r="E22" i="2" s="1"/>
  <c r="F22" i="2" s="1"/>
  <c r="D23" i="2"/>
  <c r="E23" i="2"/>
  <c r="F23" i="2"/>
  <c r="D24" i="2"/>
  <c r="E24" i="2"/>
  <c r="F24" i="2"/>
  <c r="D25" i="2"/>
  <c r="E25" i="2"/>
  <c r="F25" i="2"/>
  <c r="D26" i="2"/>
  <c r="E26" i="2"/>
  <c r="F26" i="2"/>
  <c r="F16" i="2"/>
  <c r="E16" i="2"/>
  <c r="D16" i="2"/>
  <c r="C4" i="2"/>
  <c r="C3" i="2"/>
  <c r="E4" i="2" s="1"/>
  <c r="F3" i="2"/>
  <c r="E3" i="2"/>
  <c r="D2" i="2"/>
  <c r="B4" i="2"/>
  <c r="B5" i="2"/>
  <c r="B6" i="2"/>
  <c r="B7" i="2"/>
  <c r="B8" i="2"/>
  <c r="B9" i="2"/>
  <c r="B10" i="2"/>
  <c r="B11" i="2"/>
  <c r="B12" i="2" s="1"/>
  <c r="B3" i="2"/>
  <c r="F12" i="1"/>
  <c r="F13" i="1"/>
  <c r="F14" i="1"/>
  <c r="F15" i="1"/>
  <c r="F16" i="1"/>
  <c r="F11" i="1"/>
  <c r="E12" i="1"/>
  <c r="E13" i="1"/>
  <c r="E14" i="1"/>
  <c r="E15" i="1"/>
  <c r="E16" i="1"/>
  <c r="E11" i="1"/>
  <c r="D12" i="1"/>
  <c r="D13" i="1"/>
  <c r="D14" i="1"/>
  <c r="D15" i="1"/>
  <c r="D16" i="1"/>
  <c r="D11" i="1"/>
  <c r="E4" i="1"/>
  <c r="F4" i="1" s="1"/>
  <c r="C4" i="1" s="1"/>
  <c r="D3" i="1"/>
  <c r="C3" i="1"/>
  <c r="F3" i="1"/>
  <c r="E3" i="1"/>
  <c r="D2" i="1"/>
  <c r="B3" i="1"/>
  <c r="B4" i="1" s="1"/>
  <c r="B5" i="1" s="1"/>
  <c r="B6" i="1" s="1"/>
  <c r="B7" i="1" s="1"/>
  <c r="D3" i="2" l="1"/>
  <c r="F4" i="2"/>
  <c r="D4" i="1"/>
  <c r="D4" i="2" l="1"/>
  <c r="C5" i="2" s="1"/>
  <c r="E5" i="2"/>
  <c r="F5" i="2" s="1"/>
  <c r="E5" i="1"/>
  <c r="F5" i="1" s="1"/>
  <c r="C5" i="1" s="1"/>
  <c r="D5" i="1" l="1"/>
  <c r="E6" i="2" l="1"/>
  <c r="F6" i="2" s="1"/>
  <c r="D5" i="2"/>
  <c r="E6" i="1"/>
  <c r="F6" i="1" s="1"/>
  <c r="C6" i="1" s="1"/>
  <c r="C6" i="2" l="1"/>
  <c r="D6" i="1"/>
  <c r="E7" i="1" s="1"/>
  <c r="F7" i="1" s="1"/>
  <c r="C7" i="1" s="1"/>
  <c r="D7" i="1" s="1"/>
  <c r="D6" i="2" l="1"/>
  <c r="C7" i="2" s="1"/>
  <c r="E7" i="2"/>
  <c r="F7" i="2" s="1"/>
  <c r="E8" i="2" l="1"/>
  <c r="F8" i="2" s="1"/>
  <c r="D7" i="2"/>
  <c r="C8" i="2" s="1"/>
  <c r="D8" i="2" l="1"/>
  <c r="C9" i="2" s="1"/>
  <c r="E9" i="2"/>
  <c r="F9" i="2" s="1"/>
  <c r="E10" i="2" l="1"/>
  <c r="F10" i="2" s="1"/>
  <c r="D9" i="2"/>
  <c r="C10" i="2" s="1"/>
  <c r="D10" i="2" l="1"/>
  <c r="C11" i="2" s="1"/>
  <c r="E11" i="2"/>
  <c r="F11" i="2" s="1"/>
  <c r="E12" i="2" l="1"/>
  <c r="F12" i="2" s="1"/>
  <c r="C12" i="2" s="1"/>
  <c r="D11" i="2"/>
  <c r="D12" i="2" l="1"/>
</calcChain>
</file>

<file path=xl/sharedStrings.xml><?xml version="1.0" encoding="utf-8"?>
<sst xmlns="http://schemas.openxmlformats.org/spreadsheetml/2006/main" count="22" uniqueCount="9">
  <si>
    <t>x_n</t>
  </si>
  <si>
    <t>y_n</t>
  </si>
  <si>
    <t>f(x_n, y_n)</t>
  </si>
  <si>
    <t>y*_n+1</t>
  </si>
  <si>
    <t>f(x_n+1, y*_n+1)</t>
  </si>
  <si>
    <t>h</t>
  </si>
  <si>
    <t>Actual value</t>
  </si>
  <si>
    <t>Abs. error</t>
  </si>
  <si>
    <t>% Rel.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</si>
</sst>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EAFB-5E09-F043-AEF4-6C7BFDD8B1ED}">
  <dimension ref="A1:F16"/>
  <sheetViews>
    <sheetView zoomScale="140" zoomScaleNormal="140" workbookViewId="0">
      <selection activeCell="C7" sqref="C7"/>
    </sheetView>
  </sheetViews>
  <sheetFormatPr baseColWidth="10" defaultRowHeight="16" x14ac:dyDescent="0.2"/>
  <cols>
    <col min="6" max="6" width="14.33203125" customWidth="1"/>
  </cols>
  <sheetData>
    <row r="1" spans="1:6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0.1</v>
      </c>
      <c r="B2">
        <v>0</v>
      </c>
      <c r="C2">
        <v>2</v>
      </c>
      <c r="D2">
        <f>4*B2-2*C2</f>
        <v>-4</v>
      </c>
    </row>
    <row r="3" spans="1:6" x14ac:dyDescent="0.2">
      <c r="B3">
        <f>B2+$A$2</f>
        <v>0.1</v>
      </c>
      <c r="C3">
        <f>C2+$A$2/2*(D2+F3)</f>
        <v>1.66</v>
      </c>
      <c r="D3">
        <f>4*B3-2*C3</f>
        <v>-2.92</v>
      </c>
      <c r="E3">
        <f>C2+$A$2*D2</f>
        <v>1.6</v>
      </c>
      <c r="F3">
        <f>4*B3-2*E3</f>
        <v>-2.8000000000000003</v>
      </c>
    </row>
    <row r="4" spans="1:6" x14ac:dyDescent="0.2">
      <c r="B4">
        <f t="shared" ref="B4:B6" si="0">B3+$A$2</f>
        <v>0.2</v>
      </c>
      <c r="C4">
        <f t="shared" ref="C4:C7" si="1">C3+$A$2/2*(D3+F4)</f>
        <v>1.4171999999999998</v>
      </c>
      <c r="D4">
        <f t="shared" ref="D4:D7" si="2">4*B4-2*C4</f>
        <v>-2.0343999999999998</v>
      </c>
      <c r="E4">
        <f t="shared" ref="E4:E7" si="3">C3+$A$2*D3</f>
        <v>1.3679999999999999</v>
      </c>
      <c r="F4">
        <f t="shared" ref="F4:F7" si="4">4*B4-2*E4</f>
        <v>-1.9359999999999997</v>
      </c>
    </row>
    <row r="5" spans="1:6" x14ac:dyDescent="0.2">
      <c r="B5">
        <f t="shared" si="0"/>
        <v>0.30000000000000004</v>
      </c>
      <c r="C5">
        <f t="shared" si="1"/>
        <v>1.2541039999999999</v>
      </c>
      <c r="D5">
        <f t="shared" si="2"/>
        <v>-1.3082079999999996</v>
      </c>
      <c r="E5">
        <f t="shared" si="3"/>
        <v>1.2137599999999997</v>
      </c>
      <c r="F5">
        <f t="shared" si="4"/>
        <v>-1.2275199999999993</v>
      </c>
    </row>
    <row r="6" spans="1:6" x14ac:dyDescent="0.2">
      <c r="B6">
        <f t="shared" si="0"/>
        <v>0.4</v>
      </c>
      <c r="C6">
        <f t="shared" si="1"/>
        <v>1.1563652799999999</v>
      </c>
      <c r="D6">
        <f t="shared" si="2"/>
        <v>-0.71273055999999979</v>
      </c>
      <c r="E6">
        <f t="shared" si="3"/>
        <v>1.1232831999999999</v>
      </c>
      <c r="F6">
        <f t="shared" si="4"/>
        <v>-0.64656639999999976</v>
      </c>
    </row>
    <row r="7" spans="1:6" x14ac:dyDescent="0.2">
      <c r="B7">
        <f>B6+$A$2</f>
        <v>0.5</v>
      </c>
      <c r="C7">
        <f t="shared" si="1"/>
        <v>1.1122195295999999</v>
      </c>
      <c r="D7">
        <f t="shared" si="2"/>
        <v>-0.22443905919999985</v>
      </c>
      <c r="E7">
        <f t="shared" si="3"/>
        <v>1.085092224</v>
      </c>
      <c r="F7">
        <f t="shared" si="4"/>
        <v>-0.1701844480000001</v>
      </c>
    </row>
    <row r="10" spans="1:6" x14ac:dyDescent="0.2">
      <c r="B10" t="s">
        <v>0</v>
      </c>
      <c r="C10" t="s">
        <v>1</v>
      </c>
      <c r="D10" t="s">
        <v>6</v>
      </c>
      <c r="E10" t="s">
        <v>7</v>
      </c>
      <c r="F10" t="s">
        <v>8</v>
      </c>
    </row>
    <row r="11" spans="1:6" x14ac:dyDescent="0.2">
      <c r="B11">
        <v>0</v>
      </c>
      <c r="C11">
        <v>2</v>
      </c>
      <c r="D11">
        <f>2*B11-1+3*EXP(-2*B11)</f>
        <v>2</v>
      </c>
      <c r="E11">
        <f>ABS(D11-C11)</f>
        <v>0</v>
      </c>
      <c r="F11" s="1">
        <f>E11/D11</f>
        <v>0</v>
      </c>
    </row>
    <row r="12" spans="1:6" x14ac:dyDescent="0.2">
      <c r="B12">
        <v>0.1</v>
      </c>
      <c r="C12">
        <v>1.66</v>
      </c>
      <c r="D12">
        <f t="shared" ref="D12:D16" si="5">2*B12-1+3*EXP(-2*B12)</f>
        <v>1.6561922592339455</v>
      </c>
      <c r="E12">
        <f t="shared" ref="E12:E16" si="6">ABS(D12-C12)</f>
        <v>3.8077407660543905E-3</v>
      </c>
      <c r="F12" s="1">
        <f t="shared" ref="F12:F16" si="7">E12/D12</f>
        <v>2.2990934445108573E-3</v>
      </c>
    </row>
    <row r="13" spans="1:6" x14ac:dyDescent="0.2">
      <c r="B13">
        <v>0.2</v>
      </c>
      <c r="C13">
        <v>1.4171999999999998</v>
      </c>
      <c r="D13">
        <f t="shared" si="5"/>
        <v>1.4109601381069177</v>
      </c>
      <c r="E13">
        <f t="shared" si="6"/>
        <v>6.2398618930821215E-3</v>
      </c>
      <c r="F13" s="1">
        <f t="shared" si="7"/>
        <v>4.4224225224775886E-3</v>
      </c>
    </row>
    <row r="14" spans="1:6" x14ac:dyDescent="0.2">
      <c r="B14">
        <v>0.30000000000000004</v>
      </c>
      <c r="C14">
        <v>1.2541039999999999</v>
      </c>
      <c r="D14">
        <f t="shared" si="5"/>
        <v>1.2464349082820791</v>
      </c>
      <c r="E14">
        <f t="shared" si="6"/>
        <v>7.6690917179207396E-3</v>
      </c>
      <c r="F14" s="1">
        <f t="shared" si="7"/>
        <v>6.1528216732077892E-3</v>
      </c>
    </row>
    <row r="15" spans="1:6" x14ac:dyDescent="0.2">
      <c r="B15">
        <v>0.4</v>
      </c>
      <c r="C15">
        <v>1.1563652799999999</v>
      </c>
      <c r="D15">
        <f t="shared" si="5"/>
        <v>1.1479868923516647</v>
      </c>
      <c r="E15">
        <f t="shared" si="6"/>
        <v>8.378387648335206E-3</v>
      </c>
      <c r="F15" s="1">
        <f t="shared" si="7"/>
        <v>7.2983304113969283E-3</v>
      </c>
    </row>
    <row r="16" spans="1:6" x14ac:dyDescent="0.2">
      <c r="B16">
        <v>0.5</v>
      </c>
      <c r="C16">
        <v>1.1122195295999999</v>
      </c>
      <c r="D16">
        <f t="shared" si="5"/>
        <v>1.103638323514327</v>
      </c>
      <c r="E16">
        <f t="shared" si="6"/>
        <v>8.5812060856729211E-3</v>
      </c>
      <c r="F16" s="1">
        <f t="shared" si="7"/>
        <v>7.7753788563156246E-3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8418-9BB1-9F49-A497-281AC22E7C89}">
  <dimension ref="A1:F26"/>
  <sheetViews>
    <sheetView tabSelected="1" zoomScale="140" zoomScaleNormal="140" workbookViewId="0">
      <selection activeCell="C12" sqref="C12"/>
    </sheetView>
  </sheetViews>
  <sheetFormatPr baseColWidth="10" defaultRowHeight="16" x14ac:dyDescent="0.2"/>
  <cols>
    <col min="6" max="6" width="14.33203125" customWidth="1"/>
  </cols>
  <sheetData>
    <row r="1" spans="1:6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0.05</v>
      </c>
      <c r="B2">
        <v>0</v>
      </c>
      <c r="C2">
        <v>2</v>
      </c>
      <c r="D2">
        <f>4*B2-2*C2</f>
        <v>-4</v>
      </c>
    </row>
    <row r="3" spans="1:6" x14ac:dyDescent="0.2">
      <c r="B3">
        <f>B2+$A$2</f>
        <v>0.05</v>
      </c>
      <c r="C3">
        <f>C2+$A$2/2*(D2+F3)</f>
        <v>1.8149999999999999</v>
      </c>
      <c r="D3">
        <f>4*B3-2*C3</f>
        <v>-3.4299999999999997</v>
      </c>
      <c r="E3">
        <f>C2+$A$2*(4*B2-2*C2)</f>
        <v>1.8</v>
      </c>
      <c r="F3">
        <f>4*B3-2*E3</f>
        <v>-3.4</v>
      </c>
    </row>
    <row r="4" spans="1:6" x14ac:dyDescent="0.2">
      <c r="B4">
        <f t="shared" ref="B4:B14" si="0">B3+$A$2</f>
        <v>0.1</v>
      </c>
      <c r="C4">
        <f t="shared" ref="C4:C12" si="1">C3+$A$2/2*(D3+F4)</f>
        <v>1.6570749999999999</v>
      </c>
      <c r="D4">
        <f t="shared" ref="D4:D12" si="2">4*B4-2*C4</f>
        <v>-2.9141499999999998</v>
      </c>
      <c r="E4">
        <f t="shared" ref="E4:E12" si="3">C3+$A$2*(4*B3-2*C3)</f>
        <v>1.6435</v>
      </c>
      <c r="F4">
        <f t="shared" ref="F4:F12" si="4">4*B4-2*E4</f>
        <v>-2.887</v>
      </c>
    </row>
    <row r="5" spans="1:6" x14ac:dyDescent="0.2">
      <c r="B5">
        <f t="shared" si="0"/>
        <v>0.15000000000000002</v>
      </c>
      <c r="C5">
        <f t="shared" si="1"/>
        <v>1.5236528749999998</v>
      </c>
      <c r="D5">
        <f t="shared" si="2"/>
        <v>-2.4473057499999995</v>
      </c>
      <c r="E5">
        <f t="shared" si="3"/>
        <v>1.5113675</v>
      </c>
      <c r="F5">
        <f t="shared" si="4"/>
        <v>-2.4227349999999999</v>
      </c>
    </row>
    <row r="6" spans="1:6" x14ac:dyDescent="0.2">
      <c r="B6">
        <f t="shared" si="0"/>
        <v>0.2</v>
      </c>
      <c r="C6">
        <f t="shared" si="1"/>
        <v>1.4124058518749998</v>
      </c>
      <c r="D6">
        <f t="shared" si="2"/>
        <v>-2.0248117037499993</v>
      </c>
      <c r="E6">
        <f t="shared" si="3"/>
        <v>1.4012875874999997</v>
      </c>
      <c r="F6">
        <f t="shared" si="4"/>
        <v>-2.0025751749999996</v>
      </c>
    </row>
    <row r="7" spans="1:6" x14ac:dyDescent="0.2">
      <c r="B7">
        <f t="shared" si="0"/>
        <v>0.25</v>
      </c>
      <c r="C7">
        <f t="shared" si="1"/>
        <v>1.3212272959468747</v>
      </c>
      <c r="D7">
        <f t="shared" si="2"/>
        <v>-1.6424545918937494</v>
      </c>
      <c r="E7">
        <f t="shared" si="3"/>
        <v>1.3111652666874998</v>
      </c>
      <c r="F7">
        <f t="shared" si="4"/>
        <v>-1.6223305333749996</v>
      </c>
    </row>
    <row r="8" spans="1:6" x14ac:dyDescent="0.2">
      <c r="B8">
        <f t="shared" si="0"/>
        <v>0.3</v>
      </c>
      <c r="C8">
        <f t="shared" si="1"/>
        <v>1.2482107028319216</v>
      </c>
      <c r="D8">
        <f t="shared" si="2"/>
        <v>-1.2964214056638432</v>
      </c>
      <c r="E8">
        <f t="shared" si="3"/>
        <v>1.2391045663521871</v>
      </c>
      <c r="F8">
        <f t="shared" si="4"/>
        <v>-1.2782091327043743</v>
      </c>
    </row>
    <row r="9" spans="1:6" x14ac:dyDescent="0.2">
      <c r="B9">
        <f t="shared" si="0"/>
        <v>0.35</v>
      </c>
      <c r="C9">
        <f t="shared" si="1"/>
        <v>1.1916306860628891</v>
      </c>
      <c r="D9">
        <f t="shared" si="2"/>
        <v>-0.98326137212577835</v>
      </c>
      <c r="E9">
        <f t="shared" si="3"/>
        <v>1.1833896325487294</v>
      </c>
      <c r="F9">
        <f t="shared" si="4"/>
        <v>-0.96677926509745893</v>
      </c>
    </row>
    <row r="10" spans="1:6" x14ac:dyDescent="0.2">
      <c r="B10">
        <f t="shared" si="0"/>
        <v>0.39999999999999997</v>
      </c>
      <c r="C10">
        <f t="shared" si="1"/>
        <v>1.1499257708869146</v>
      </c>
      <c r="D10">
        <f t="shared" si="2"/>
        <v>-0.69985154177382936</v>
      </c>
      <c r="E10">
        <f t="shared" si="3"/>
        <v>1.1424676174566002</v>
      </c>
      <c r="F10">
        <f t="shared" si="4"/>
        <v>-0.68493523491320052</v>
      </c>
    </row>
    <row r="11" spans="1:6" x14ac:dyDescent="0.2">
      <c r="B11">
        <f t="shared" si="0"/>
        <v>0.44999999999999996</v>
      </c>
      <c r="C11">
        <f t="shared" si="1"/>
        <v>1.1216828226526576</v>
      </c>
      <c r="D11">
        <f t="shared" si="2"/>
        <v>-0.44336564530531541</v>
      </c>
      <c r="E11">
        <f t="shared" si="3"/>
        <v>1.1149331937982232</v>
      </c>
      <c r="F11">
        <f t="shared" si="4"/>
        <v>-0.42986638759644658</v>
      </c>
    </row>
    <row r="12" spans="1:6" x14ac:dyDescent="0.2">
      <c r="B12">
        <f t="shared" si="0"/>
        <v>0.49999999999999994</v>
      </c>
      <c r="C12">
        <f t="shared" si="1"/>
        <v>1.1056229545006551</v>
      </c>
      <c r="D12">
        <f t="shared" si="2"/>
        <v>-0.21124590900131035</v>
      </c>
      <c r="E12">
        <f t="shared" si="3"/>
        <v>1.0995145403873918</v>
      </c>
      <c r="F12">
        <f t="shared" si="4"/>
        <v>-0.19902908077478387</v>
      </c>
    </row>
    <row r="15" spans="1:6" x14ac:dyDescent="0.2">
      <c r="B15" t="s">
        <v>0</v>
      </c>
      <c r="C15" t="s">
        <v>1</v>
      </c>
      <c r="D15" t="s">
        <v>6</v>
      </c>
      <c r="E15" t="s">
        <v>7</v>
      </c>
      <c r="F15" t="s">
        <v>8</v>
      </c>
    </row>
    <row r="16" spans="1:6" x14ac:dyDescent="0.2">
      <c r="B16">
        <v>0</v>
      </c>
      <c r="C16">
        <v>2</v>
      </c>
      <c r="D16">
        <f>2*B16-1+3*EXP(-2*B16)</f>
        <v>2</v>
      </c>
      <c r="E16">
        <f>ABS(D16-C16)</f>
        <v>0</v>
      </c>
      <c r="F16" s="1">
        <f>E16/D16</f>
        <v>0</v>
      </c>
    </row>
    <row r="17" spans="2:6" x14ac:dyDescent="0.2">
      <c r="B17">
        <v>0.05</v>
      </c>
      <c r="C17">
        <v>1.8149999999999999</v>
      </c>
      <c r="D17">
        <f t="shared" ref="D17:D26" si="5">2*B17-1+3*EXP(-2*B17)</f>
        <v>1.8145122541078789</v>
      </c>
      <c r="E17">
        <f t="shared" ref="E17:E26" si="6">ABS(D17-C17)</f>
        <v>4.877458921210831E-4</v>
      </c>
      <c r="F17" s="1">
        <f t="shared" ref="F17:F26" si="7">E17/D17</f>
        <v>2.6880275457874368E-4</v>
      </c>
    </row>
    <row r="18" spans="2:6" x14ac:dyDescent="0.2">
      <c r="B18">
        <v>0.1</v>
      </c>
      <c r="C18">
        <v>1.6570749999999999</v>
      </c>
      <c r="D18">
        <f t="shared" si="5"/>
        <v>1.6561922592339455</v>
      </c>
      <c r="E18">
        <f t="shared" si="6"/>
        <v>8.8274076605432406E-4</v>
      </c>
      <c r="F18" s="1">
        <f t="shared" si="7"/>
        <v>5.3299413829082049E-4</v>
      </c>
    </row>
    <row r="19" spans="2:6" x14ac:dyDescent="0.2">
      <c r="B19">
        <v>0.15000000000000002</v>
      </c>
      <c r="C19">
        <v>1.5236528749999998</v>
      </c>
      <c r="D19">
        <f t="shared" si="5"/>
        <v>1.5224546620451538</v>
      </c>
      <c r="E19">
        <f t="shared" si="6"/>
        <v>1.1982129548460119E-3</v>
      </c>
      <c r="F19" s="1">
        <f t="shared" si="7"/>
        <v>7.8702701940327113E-4</v>
      </c>
    </row>
    <row r="20" spans="2:6" x14ac:dyDescent="0.2">
      <c r="B20">
        <v>0.2</v>
      </c>
      <c r="C20">
        <v>1.4124058518749998</v>
      </c>
      <c r="D20">
        <f t="shared" si="5"/>
        <v>1.4109601381069177</v>
      </c>
      <c r="E20">
        <f t="shared" si="6"/>
        <v>1.445713768082113E-3</v>
      </c>
      <c r="F20" s="1">
        <f t="shared" si="7"/>
        <v>1.0246311919356022E-3</v>
      </c>
    </row>
    <row r="21" spans="2:6" x14ac:dyDescent="0.2">
      <c r="B21">
        <v>0.25</v>
      </c>
      <c r="C21">
        <v>1.3212272959468747</v>
      </c>
      <c r="D21">
        <f t="shared" si="5"/>
        <v>1.3195919791379003</v>
      </c>
      <c r="E21">
        <f t="shared" si="6"/>
        <v>1.6353168089744408E-3</v>
      </c>
      <c r="F21" s="1">
        <f t="shared" si="7"/>
        <v>1.2392594338462152E-3</v>
      </c>
    </row>
    <row r="22" spans="2:6" x14ac:dyDescent="0.2">
      <c r="B22">
        <v>0.3</v>
      </c>
      <c r="C22">
        <v>1.2482107028319216</v>
      </c>
      <c r="D22">
        <f t="shared" si="5"/>
        <v>1.2464349082820796</v>
      </c>
      <c r="E22">
        <f t="shared" si="6"/>
        <v>1.7757945498420025E-3</v>
      </c>
      <c r="F22" s="1">
        <f t="shared" si="7"/>
        <v>1.4246989859177819E-3</v>
      </c>
    </row>
    <row r="23" spans="2:6" x14ac:dyDescent="0.2">
      <c r="B23">
        <v>0.35</v>
      </c>
      <c r="C23">
        <v>1.1916306860628891</v>
      </c>
      <c r="D23">
        <f t="shared" si="5"/>
        <v>1.1897559113742286</v>
      </c>
      <c r="E23">
        <f t="shared" si="6"/>
        <v>1.8747746886604855E-3</v>
      </c>
      <c r="F23" s="1">
        <f t="shared" si="7"/>
        <v>1.5757641300517056E-3</v>
      </c>
    </row>
    <row r="24" spans="2:6" x14ac:dyDescent="0.2">
      <c r="B24">
        <v>0.39999999999999997</v>
      </c>
      <c r="C24">
        <v>1.1499257708869146</v>
      </c>
      <c r="D24">
        <f t="shared" si="5"/>
        <v>1.147986892351665</v>
      </c>
      <c r="E24">
        <f t="shared" si="6"/>
        <v>1.9388785352496551E-3</v>
      </c>
      <c r="F24" s="1">
        <f t="shared" si="7"/>
        <v>1.6889378686875416E-3</v>
      </c>
    </row>
    <row r="25" spans="2:6" x14ac:dyDescent="0.2">
      <c r="B25">
        <v>0.44999999999999996</v>
      </c>
      <c r="C25">
        <v>1.1216828226526576</v>
      </c>
      <c r="D25">
        <f t="shared" si="5"/>
        <v>1.1197089792217974</v>
      </c>
      <c r="E25">
        <f t="shared" si="6"/>
        <v>1.973843430860267E-3</v>
      </c>
      <c r="F25" s="1">
        <f t="shared" si="7"/>
        <v>1.7628182567867741E-3</v>
      </c>
    </row>
    <row r="26" spans="2:6" x14ac:dyDescent="0.2">
      <c r="B26">
        <v>0.49999999999999994</v>
      </c>
      <c r="C26">
        <v>1.1056229545006551</v>
      </c>
      <c r="D26">
        <f t="shared" si="5"/>
        <v>1.103638323514327</v>
      </c>
      <c r="E26">
        <f t="shared" si="6"/>
        <v>1.984630986328062E-3</v>
      </c>
      <c r="F26" s="1">
        <f t="shared" si="7"/>
        <v>1.7982621154441075E-3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ce50fa6-f36e-48c1-9b9e-35fd148ac43a}" enabled="0" method="" siteId="{9ce50fa6-f36e-48c1-9b9e-35fd148ac4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h=0.1</vt:lpstr>
      <vt:lpstr>h=0.05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T. Henes</dc:creator>
  <cp:lastModifiedBy>Matthew T. Henes</cp:lastModifiedBy>
  <dcterms:created xsi:type="dcterms:W3CDTF">2026-06-02T17:09:19Z</dcterms:created>
  <dcterms:modified xsi:type="dcterms:W3CDTF">2026-06-02T18:02:15Z</dcterms:modified>
</cp:coreProperties>
</file>